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tekas-my.sharepoint.com/personal/tom_nord_motek_no/Documents/Documents/2.BOLTEPISTOLER/BX3 SCT 2022/"/>
    </mc:Choice>
  </mc:AlternateContent>
  <xr:revisionPtr revIDLastSave="370" documentId="8_{4F8B79A0-8BB1-4B63-A622-5177E8D8AE5F}" xr6:coauthVersionLast="47" xr6:coauthVersionMax="47" xr10:uidLastSave="{0C2C7497-F3DF-412A-A803-A423800288C1}"/>
  <workbookProtection workbookAlgorithmName="SHA-512" workbookHashValue="UqNKaLmE+TPBdlsgZs656a5GBKF5H713NSM1SWn6rcuAAtOHnLhgh6sSejE8v5uyTCbOzkQ/XqhDV1K1k3W5gg==" workbookSaltValue="8oVziFdQ5hMszh1WjYm1/A==" workbookSpinCount="100000" lockStructure="1"/>
  <bookViews>
    <workbookView xWindow="-120" yWindow="-120" windowWidth="29040" windowHeight="15840" xr2:uid="{8A4D673B-EEDB-46E7-847A-9E3728ADFB12}"/>
  </bookViews>
  <sheets>
    <sheet name="Sprayed concrete strength test" sheetId="4" r:id="rId1"/>
    <sheet name="X-M6-8-52 DP7 SCT B3" sheetId="2" r:id="rId2"/>
    <sheet name="X-M6-8-62 DP7 SCT B3" sheetId="3" r:id="rId3"/>
    <sheet name="X-M6-8-87 DP7 SCT B3" sheetId="1" r:id="rId4"/>
  </sheets>
  <definedNames>
    <definedName name="_xlnm.Print_Area" localSheetId="1">'X-M6-8-52 DP7 SCT B3'!$A$1:$N$16</definedName>
    <definedName name="_xlnm.Print_Area" localSheetId="2">'X-M6-8-62 DP7 SCT B3'!$A$1:$N$16</definedName>
    <definedName name="_xlnm.Print_Area" localSheetId="3">'X-M6-8-87 DP7 SCT B3'!$A$1:$N$16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C15" i="1"/>
  <c r="C14" i="1"/>
  <c r="C13" i="1"/>
  <c r="C12" i="1"/>
  <c r="C11" i="1"/>
  <c r="C10" i="1"/>
  <c r="C9" i="1"/>
  <c r="C8" i="1"/>
  <c r="C7" i="1"/>
  <c r="C6" i="1"/>
  <c r="D6" i="3"/>
  <c r="E6" i="3" s="1"/>
  <c r="C15" i="3"/>
  <c r="C14" i="3"/>
  <c r="C13" i="3"/>
  <c r="C12" i="3"/>
  <c r="C11" i="3"/>
  <c r="C10" i="3"/>
  <c r="C9" i="3"/>
  <c r="C8" i="3"/>
  <c r="C7" i="3"/>
  <c r="C6" i="3"/>
  <c r="C15" i="2"/>
  <c r="C14" i="2"/>
  <c r="C13" i="2"/>
  <c r="C12" i="2"/>
  <c r="C11" i="2"/>
  <c r="C10" i="2"/>
  <c r="C9" i="2"/>
  <c r="C8" i="2"/>
  <c r="C7" i="2"/>
  <c r="C6" i="2"/>
  <c r="D6" i="2" l="1"/>
  <c r="E6" i="2" s="1"/>
</calcChain>
</file>

<file path=xl/sharedStrings.xml><?xml version="1.0" encoding="utf-8"?>
<sst xmlns="http://schemas.openxmlformats.org/spreadsheetml/2006/main" count="34" uniqueCount="20">
  <si>
    <t>BX 3-SCT</t>
  </si>
  <si>
    <t xml:space="preserve">Stud type: </t>
  </si>
  <si>
    <t>X-M6-8-87 DP7 SCT B3</t>
  </si>
  <si>
    <t>Stud #</t>
  </si>
  <si>
    <t>Total stud length L =</t>
  </si>
  <si>
    <t>95 mm</t>
  </si>
  <si>
    <t>Stand-off NVS 
[mm]</t>
  </si>
  <si>
    <r>
      <t>Embedment 
depth h</t>
    </r>
    <r>
      <rPr>
        <vertAlign val="subscript"/>
        <sz val="12"/>
        <color theme="1"/>
        <rFont val="Arial"/>
        <family val="2"/>
      </rPr>
      <t>nom</t>
    </r>
    <r>
      <rPr>
        <sz val="12"/>
        <color theme="1"/>
        <rFont val="Arial"/>
        <family val="2"/>
      </rPr>
      <t xml:space="preserve">
[mm]</t>
    </r>
  </si>
  <si>
    <r>
      <t>Mean embedment depth h</t>
    </r>
    <r>
      <rPr>
        <vertAlign val="subscript"/>
        <sz val="12"/>
        <color theme="1"/>
        <rFont val="Arial"/>
        <family val="2"/>
      </rPr>
      <t>nom</t>
    </r>
    <r>
      <rPr>
        <sz val="12"/>
        <color theme="1"/>
        <rFont val="Arial"/>
        <family val="2"/>
      </rPr>
      <t xml:space="preserve">
[mm]</t>
    </r>
  </si>
  <si>
    <r>
      <t>Concrete 
strength f</t>
    </r>
    <r>
      <rPr>
        <vertAlign val="subscript"/>
        <sz val="12"/>
        <color theme="1"/>
        <rFont val="Arial"/>
        <family val="2"/>
      </rPr>
      <t xml:space="preserve">c 
</t>
    </r>
    <r>
      <rPr>
        <sz val="12"/>
        <color theme="1"/>
        <rFont val="Arial"/>
        <family val="2"/>
      </rPr>
      <t>[N/mm²]</t>
    </r>
  </si>
  <si>
    <t>X-M6-8-52 DP7 SCT B3</t>
  </si>
  <si>
    <t>60 mm</t>
  </si>
  <si>
    <t>X-M6-8-62 DP7 SCT B3</t>
  </si>
  <si>
    <t>Test by:</t>
  </si>
  <si>
    <t>Date:</t>
  </si>
  <si>
    <t>Test tool:</t>
  </si>
  <si>
    <t>Serial number:</t>
  </si>
  <si>
    <t>Project:</t>
  </si>
  <si>
    <t>Location:</t>
  </si>
  <si>
    <t>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</si>
</sst>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C0000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0" borderId="0" xfId="0" applyFont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Alignment="1" applyProtection="1">
      <alignment horizontal="left" indent="1"/>
    </xf>
    <xf numFmtId="0" fontId="1" fillId="2" borderId="0" xfId="0" applyFont="1" applyFill="1" applyBorder="1" applyProtection="1"/>
    <xf numFmtId="0" fontId="1" fillId="2" borderId="6" xfId="0" applyFont="1" applyFill="1" applyBorder="1" applyProtection="1"/>
    <xf numFmtId="0" fontId="5" fillId="2" borderId="0" xfId="0" applyFont="1" applyFill="1" applyBorder="1" applyProtection="1"/>
    <xf numFmtId="0" fontId="1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Protection="1"/>
    <xf numFmtId="0" fontId="1" fillId="0" borderId="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5" xfId="0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strike val="0"/>
        <color theme="1"/>
      </font>
    </dxf>
    <dxf>
      <font>
        <strike val="0"/>
        <color theme="1"/>
      </font>
    </dxf>
    <dxf>
      <font>
        <strike val="0"/>
        <color theme="1"/>
      </font>
    </dxf>
    <dxf>
      <font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1</xdr:row>
      <xdr:rowOff>6350</xdr:rowOff>
    </xdr:from>
    <xdr:to>
      <xdr:col>5</xdr:col>
      <xdr:colOff>558800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27D451-9C86-4085-A962-2333E463FF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4" t="13794" r="315" b="10331"/>
        <a:stretch/>
      </xdr:blipFill>
      <xdr:spPr>
        <a:xfrm>
          <a:off x="158750" y="203200"/>
          <a:ext cx="6743700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2724151</xdr:colOff>
      <xdr:row>0</xdr:row>
      <xdr:rowOff>190501</xdr:rowOff>
    </xdr:from>
    <xdr:to>
      <xdr:col>8</xdr:col>
      <xdr:colOff>508001</xdr:colOff>
      <xdr:row>18</xdr:row>
      <xdr:rowOff>6351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F7FAAE-0447-4A3B-AC63-76144FD68A37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" r="1222"/>
        <a:stretch>
          <a:fillRect/>
        </a:stretch>
      </xdr:blipFill>
      <xdr:spPr>
        <a:xfrm>
          <a:off x="4076701" y="190501"/>
          <a:ext cx="4895850" cy="3359150"/>
        </a:xfrm>
        <a:custGeom>
          <a:avLst/>
          <a:gdLst>
            <a:gd name="connsiteX0" fmla="*/ 2963031 w 7530266"/>
            <a:gd name="connsiteY0" fmla="*/ 0 h 5145881"/>
            <a:gd name="connsiteX1" fmla="*/ 7530266 w 7530266"/>
            <a:gd name="connsiteY1" fmla="*/ 0 h 5145881"/>
            <a:gd name="connsiteX2" fmla="*/ 7530266 w 7530266"/>
            <a:gd name="connsiteY2" fmla="*/ 5143500 h 5145881"/>
            <a:gd name="connsiteX3" fmla="*/ 0 w 7530266"/>
            <a:gd name="connsiteY3" fmla="*/ 5145881 h 5145881"/>
            <a:gd name="connsiteX4" fmla="*/ 2963031 w 7530266"/>
            <a:gd name="connsiteY4" fmla="*/ 0 h 5145881"/>
            <a:gd name="connsiteX0" fmla="*/ 2970175 w 7530266"/>
            <a:gd name="connsiteY0" fmla="*/ 2381 h 5145881"/>
            <a:gd name="connsiteX1" fmla="*/ 7530266 w 7530266"/>
            <a:gd name="connsiteY1" fmla="*/ 0 h 5145881"/>
            <a:gd name="connsiteX2" fmla="*/ 7530266 w 7530266"/>
            <a:gd name="connsiteY2" fmla="*/ 5143500 h 5145881"/>
            <a:gd name="connsiteX3" fmla="*/ 0 w 7530266"/>
            <a:gd name="connsiteY3" fmla="*/ 5145881 h 5145881"/>
            <a:gd name="connsiteX4" fmla="*/ 2970175 w 7530266"/>
            <a:gd name="connsiteY4" fmla="*/ 2381 h 5145881"/>
            <a:gd name="connsiteX0" fmla="*/ 2973520 w 7530266"/>
            <a:gd name="connsiteY0" fmla="*/ 0 h 5146845"/>
            <a:gd name="connsiteX1" fmla="*/ 7530266 w 7530266"/>
            <a:gd name="connsiteY1" fmla="*/ 964 h 5146845"/>
            <a:gd name="connsiteX2" fmla="*/ 7530266 w 7530266"/>
            <a:gd name="connsiteY2" fmla="*/ 5144464 h 5146845"/>
            <a:gd name="connsiteX3" fmla="*/ 0 w 7530266"/>
            <a:gd name="connsiteY3" fmla="*/ 5146845 h 5146845"/>
            <a:gd name="connsiteX4" fmla="*/ 2973520 w 7530266"/>
            <a:gd name="connsiteY4" fmla="*/ 0 h 5146845"/>
            <a:gd name="connsiteX0" fmla="*/ 2968758 w 7530266"/>
            <a:gd name="connsiteY0" fmla="*/ 0 h 5146845"/>
            <a:gd name="connsiteX1" fmla="*/ 7530266 w 7530266"/>
            <a:gd name="connsiteY1" fmla="*/ 964 h 5146845"/>
            <a:gd name="connsiteX2" fmla="*/ 7530266 w 7530266"/>
            <a:gd name="connsiteY2" fmla="*/ 5144464 h 5146845"/>
            <a:gd name="connsiteX3" fmla="*/ 0 w 7530266"/>
            <a:gd name="connsiteY3" fmla="*/ 5146845 h 5146845"/>
            <a:gd name="connsiteX4" fmla="*/ 2968758 w 7530266"/>
            <a:gd name="connsiteY4" fmla="*/ 0 h 5146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530266" h="5146845">
              <a:moveTo>
                <a:pt x="2968758" y="0"/>
              </a:moveTo>
              <a:lnTo>
                <a:pt x="7530266" y="964"/>
              </a:lnTo>
              <a:lnTo>
                <a:pt x="7530266" y="5144464"/>
              </a:lnTo>
              <a:lnTo>
                <a:pt x="0" y="5146845"/>
              </a:lnTo>
              <a:cubicBezTo>
                <a:pt x="996408" y="3432345"/>
                <a:pt x="1972350" y="1714500"/>
                <a:pt x="2968758" y="0"/>
              </a:cubicBezTo>
              <a:close/>
            </a:path>
          </a:pathLst>
        </a:custGeom>
        <a:solidFill>
          <a:schemeClr val="bg1">
            <a:lumMod val="9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172357</xdr:rowOff>
    </xdr:from>
    <xdr:to>
      <xdr:col>13</xdr:col>
      <xdr:colOff>373253</xdr:colOff>
      <xdr:row>13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F1014B-DC9D-492D-A324-F33C7BB38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786" y="235857"/>
          <a:ext cx="6024753" cy="3465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172357</xdr:rowOff>
    </xdr:from>
    <xdr:to>
      <xdr:col>13</xdr:col>
      <xdr:colOff>373253</xdr:colOff>
      <xdr:row>13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31565-2AD4-4A6C-8B16-2E7FA9F2B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0" y="235857"/>
          <a:ext cx="6024753" cy="3497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145141</xdr:rowOff>
    </xdr:from>
    <xdr:to>
      <xdr:col>13</xdr:col>
      <xdr:colOff>235858</xdr:colOff>
      <xdr:row>13</xdr:row>
      <xdr:rowOff>177104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9CA2E5-4294-4A61-A3F2-7C0702652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3286" y="208641"/>
          <a:ext cx="5950858" cy="347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E87C-D1D4-4D34-860A-E3FBD53167D7}">
  <sheetPr>
    <tabColor rgb="FFC00000"/>
  </sheetPr>
  <dimension ref="A2:F18"/>
  <sheetViews>
    <sheetView showGridLines="0" showRowColHeaders="0" tabSelected="1" showRuler="0" view="pageLayout" zoomScale="90" zoomScaleNormal="100" zoomScalePageLayoutView="90" workbookViewId="0">
      <selection activeCell="C4" sqref="C4"/>
    </sheetView>
  </sheetViews>
  <sheetFormatPr baseColWidth="10" defaultColWidth="8.7109375" defaultRowHeight="15" x14ac:dyDescent="0.2"/>
  <cols>
    <col min="1" max="1" width="2.140625" style="14" customWidth="1"/>
    <col min="2" max="2" width="17.140625" style="14" bestFit="1" customWidth="1"/>
    <col min="3" max="3" width="46.5703125" style="14" customWidth="1"/>
    <col min="4" max="4" width="16.140625" style="14" bestFit="1" customWidth="1"/>
    <col min="5" max="5" width="8.7109375" style="14"/>
    <col min="6" max="6" width="12.85546875" style="14" bestFit="1" customWidth="1"/>
    <col min="7" max="16384" width="8.7109375" style="12"/>
  </cols>
  <sheetData>
    <row r="2" spans="2:6" x14ac:dyDescent="0.2">
      <c r="B2" s="15"/>
      <c r="C2" s="16"/>
      <c r="D2" s="16"/>
      <c r="E2" s="16"/>
      <c r="F2" s="17"/>
    </row>
    <row r="3" spans="2:6" x14ac:dyDescent="0.2">
      <c r="B3" s="18"/>
      <c r="C3" s="19"/>
      <c r="D3" s="19"/>
      <c r="E3" s="19"/>
      <c r="F3" s="20"/>
    </row>
    <row r="4" spans="2:6" x14ac:dyDescent="0.2">
      <c r="B4" s="18" t="s">
        <v>17</v>
      </c>
      <c r="C4" s="13"/>
      <c r="D4" s="19"/>
      <c r="E4" s="19"/>
      <c r="F4" s="20"/>
    </row>
    <row r="5" spans="2:6" x14ac:dyDescent="0.2">
      <c r="B5" s="18" t="s">
        <v>18</v>
      </c>
      <c r="C5" s="13"/>
      <c r="D5" s="19"/>
      <c r="E5" s="19"/>
      <c r="F5" s="20"/>
    </row>
    <row r="6" spans="2:6" x14ac:dyDescent="0.2">
      <c r="B6" s="18" t="s">
        <v>13</v>
      </c>
      <c r="C6" s="13"/>
      <c r="D6" s="19"/>
      <c r="E6" s="19"/>
      <c r="F6" s="20"/>
    </row>
    <row r="7" spans="2:6" x14ac:dyDescent="0.2">
      <c r="B7" s="18" t="s">
        <v>14</v>
      </c>
      <c r="C7" s="13"/>
      <c r="D7" s="19"/>
      <c r="E7" s="19"/>
      <c r="F7" s="20"/>
    </row>
    <row r="8" spans="2:6" ht="15.75" x14ac:dyDescent="0.25">
      <c r="B8" s="18" t="s">
        <v>15</v>
      </c>
      <c r="C8" s="21" t="s">
        <v>0</v>
      </c>
      <c r="D8" s="19"/>
      <c r="E8" s="19"/>
      <c r="F8" s="20"/>
    </row>
    <row r="9" spans="2:6" x14ac:dyDescent="0.2">
      <c r="B9" s="18" t="s">
        <v>16</v>
      </c>
      <c r="C9" s="26"/>
      <c r="D9" s="19"/>
      <c r="E9" s="19"/>
      <c r="F9" s="20"/>
    </row>
    <row r="10" spans="2:6" x14ac:dyDescent="0.2">
      <c r="B10" s="22"/>
      <c r="C10" s="19"/>
      <c r="D10" s="19"/>
      <c r="E10" s="19"/>
      <c r="F10" s="20"/>
    </row>
    <row r="11" spans="2:6" x14ac:dyDescent="0.2">
      <c r="B11" s="22"/>
      <c r="C11" s="19"/>
      <c r="D11" s="19"/>
      <c r="E11" s="19"/>
      <c r="F11" s="20"/>
    </row>
    <row r="12" spans="2:6" x14ac:dyDescent="0.2">
      <c r="B12" s="22"/>
      <c r="C12" s="19"/>
      <c r="D12" s="19"/>
      <c r="E12" s="19"/>
      <c r="F12" s="20"/>
    </row>
    <row r="13" spans="2:6" x14ac:dyDescent="0.2">
      <c r="B13" s="22"/>
      <c r="C13" s="19"/>
      <c r="D13" s="19"/>
      <c r="E13" s="19"/>
      <c r="F13" s="20"/>
    </row>
    <row r="14" spans="2:6" x14ac:dyDescent="0.2">
      <c r="B14" s="22"/>
      <c r="C14" s="19"/>
      <c r="D14" s="19"/>
      <c r="E14" s="19"/>
      <c r="F14" s="20"/>
    </row>
    <row r="15" spans="2:6" x14ac:dyDescent="0.2">
      <c r="B15" s="22"/>
      <c r="C15" s="19"/>
      <c r="D15" s="19"/>
      <c r="E15" s="19"/>
      <c r="F15" s="20"/>
    </row>
    <row r="16" spans="2:6" x14ac:dyDescent="0.2">
      <c r="B16" s="22"/>
      <c r="C16" s="19"/>
      <c r="D16" s="19"/>
      <c r="E16" s="19"/>
      <c r="F16" s="20"/>
    </row>
    <row r="17" spans="2:6" x14ac:dyDescent="0.2">
      <c r="B17" s="22"/>
      <c r="C17" s="19"/>
      <c r="D17" s="19"/>
      <c r="E17" s="19"/>
      <c r="F17" s="20"/>
    </row>
    <row r="18" spans="2:6" x14ac:dyDescent="0.2">
      <c r="B18" s="23"/>
      <c r="C18" s="24"/>
      <c r="D18" s="24"/>
      <c r="E18" s="24"/>
      <c r="F18" s="25"/>
    </row>
  </sheetData>
  <sheetProtection algorithmName="SHA-512" hashValue="xT03evUAQDuuIvyapTTksKtNqCN5UPnVaZSTI5KIELSo//wmhZ7HJjBF+B0CDRG+zC/vqjDy3vtQTwZftOSkOg==" saltValue="i3jcNqkro2pl6hLQLU471Q==" spinCount="100000" sheet="1" objects="1" scenarios="1" selectLockedCells="1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&amp;C&amp;A</oddHead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8E8D-8028-4D1D-9907-437A0869C3C0}">
  <sheetPr>
    <tabColor rgb="FFFFC000"/>
    <pageSetUpPr fitToPage="1"/>
  </sheetPr>
  <dimension ref="A1:N15"/>
  <sheetViews>
    <sheetView showGridLines="0" showRowColHeaders="0" showRuler="0" view="pageLayout" zoomScale="70" zoomScaleNormal="70" zoomScaleSheetLayoutView="100" zoomScalePageLayoutView="70" workbookViewId="0">
      <selection activeCell="B15" sqref="B15"/>
    </sheetView>
  </sheetViews>
  <sheetFormatPr baseColWidth="10" defaultColWidth="10.85546875" defaultRowHeight="12.75" x14ac:dyDescent="0.2"/>
  <cols>
    <col min="1" max="1" width="8.42578125" style="7" customWidth="1"/>
    <col min="2" max="2" width="18.5703125" style="7" customWidth="1"/>
    <col min="3" max="3" width="20.85546875" style="7" customWidth="1"/>
    <col min="4" max="4" width="21" style="7" customWidth="1"/>
    <col min="5" max="5" width="18.85546875" style="7" customWidth="1"/>
  </cols>
  <sheetData>
    <row r="1" spans="1:14" ht="5.45" customHeight="1" x14ac:dyDescent="0.2">
      <c r="B1" s="8"/>
      <c r="E1" s="43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21.2" customHeight="1" x14ac:dyDescent="0.2">
      <c r="A2" s="51" t="s">
        <v>1</v>
      </c>
      <c r="B2" s="51"/>
      <c r="C2" s="52" t="s">
        <v>10</v>
      </c>
      <c r="D2" s="52"/>
      <c r="E2" s="44"/>
      <c r="F2" s="39"/>
      <c r="G2" s="40"/>
      <c r="H2" s="40"/>
      <c r="I2" s="40"/>
      <c r="J2" s="40"/>
      <c r="K2" s="40"/>
      <c r="L2" s="40"/>
      <c r="M2" s="40"/>
      <c r="N2" s="41"/>
    </row>
    <row r="3" spans="1:14" s="4" customFormat="1" ht="21.2" customHeight="1" x14ac:dyDescent="0.2">
      <c r="A3" s="51" t="s">
        <v>4</v>
      </c>
      <c r="B3" s="51"/>
      <c r="C3" s="53" t="s">
        <v>11</v>
      </c>
      <c r="D3" s="53"/>
      <c r="E3" s="45"/>
      <c r="F3" s="27"/>
      <c r="G3" s="28"/>
      <c r="H3" s="28"/>
      <c r="I3" s="28"/>
      <c r="J3" s="28"/>
      <c r="K3" s="28"/>
      <c r="L3" s="28"/>
      <c r="M3" s="28"/>
      <c r="N3" s="29"/>
    </row>
    <row r="4" spans="1:14" ht="6.6" customHeight="1" x14ac:dyDescent="0.2">
      <c r="A4" s="46"/>
      <c r="B4" s="43"/>
      <c r="C4" s="43"/>
      <c r="D4" s="43"/>
      <c r="E4" s="47"/>
      <c r="F4" s="30"/>
      <c r="G4" s="31"/>
      <c r="H4" s="31"/>
      <c r="I4" s="31"/>
      <c r="J4" s="31"/>
      <c r="K4" s="31"/>
      <c r="L4" s="31"/>
      <c r="M4" s="31"/>
      <c r="N4" s="32"/>
    </row>
    <row r="5" spans="1:14" s="4" customFormat="1" ht="57.6" customHeight="1" x14ac:dyDescent="0.2">
      <c r="A5" s="9" t="s">
        <v>3</v>
      </c>
      <c r="B5" s="10" t="s">
        <v>6</v>
      </c>
      <c r="C5" s="10" t="s">
        <v>7</v>
      </c>
      <c r="D5" s="10" t="s">
        <v>8</v>
      </c>
      <c r="E5" s="10" t="s">
        <v>9</v>
      </c>
      <c r="F5" s="27"/>
      <c r="G5" s="28"/>
      <c r="H5" s="28"/>
      <c r="I5" s="28"/>
      <c r="J5" s="28"/>
      <c r="K5" s="28"/>
      <c r="L5" s="28"/>
      <c r="M5" s="28"/>
      <c r="N5" s="29"/>
    </row>
    <row r="6" spans="1:14" s="3" customFormat="1" ht="21.2" customHeight="1" x14ac:dyDescent="0.2">
      <c r="A6" s="9">
        <v>1</v>
      </c>
      <c r="B6" s="11"/>
      <c r="C6" s="9">
        <f>IF(B6&gt;0,60-B6,0)</f>
        <v>0</v>
      </c>
      <c r="D6" s="49">
        <f>IFERROR(AVERAGEIF(B6:B15,"&gt;0",C6:C15),0)</f>
        <v>0</v>
      </c>
      <c r="E6" s="50">
        <f>IF(D6&gt;0,EXP(-(D6-71.82)/18.69),0)</f>
        <v>0</v>
      </c>
      <c r="F6" s="33"/>
      <c r="G6" s="34"/>
      <c r="H6" s="34"/>
      <c r="I6" s="34"/>
      <c r="J6" s="34"/>
      <c r="K6" s="34"/>
      <c r="L6" s="34"/>
      <c r="M6" s="34"/>
      <c r="N6" s="35"/>
    </row>
    <row r="7" spans="1:14" s="3" customFormat="1" ht="21.2" customHeight="1" x14ac:dyDescent="0.2">
      <c r="A7" s="9">
        <v>2</v>
      </c>
      <c r="B7" s="11"/>
      <c r="C7" s="9">
        <f t="shared" ref="C7:C15" si="0">IF(B7&gt;0,60-B7,0)</f>
        <v>0</v>
      </c>
      <c r="D7" s="49"/>
      <c r="E7" s="50"/>
      <c r="F7" s="33"/>
      <c r="G7" s="34"/>
      <c r="H7" s="34"/>
      <c r="I7" s="34"/>
      <c r="J7" s="34"/>
      <c r="K7" s="34"/>
      <c r="L7" s="34"/>
      <c r="M7" s="34"/>
      <c r="N7" s="35"/>
    </row>
    <row r="8" spans="1:14" s="3" customFormat="1" ht="21.2" customHeight="1" x14ac:dyDescent="0.2">
      <c r="A8" s="9">
        <v>3</v>
      </c>
      <c r="B8" s="11"/>
      <c r="C8" s="9">
        <f t="shared" si="0"/>
        <v>0</v>
      </c>
      <c r="D8" s="49"/>
      <c r="E8" s="50"/>
      <c r="F8" s="33"/>
      <c r="G8" s="34"/>
      <c r="H8" s="34"/>
      <c r="I8" s="34"/>
      <c r="J8" s="34"/>
      <c r="K8" s="34"/>
      <c r="L8" s="34"/>
      <c r="M8" s="34"/>
      <c r="N8" s="35"/>
    </row>
    <row r="9" spans="1:14" s="3" customFormat="1" ht="21.2" customHeight="1" x14ac:dyDescent="0.2">
      <c r="A9" s="9">
        <v>4</v>
      </c>
      <c r="B9" s="11"/>
      <c r="C9" s="9">
        <f t="shared" si="0"/>
        <v>0</v>
      </c>
      <c r="D9" s="49"/>
      <c r="E9" s="50"/>
      <c r="F9" s="33"/>
      <c r="G9" s="34"/>
      <c r="H9" s="34"/>
      <c r="I9" s="34"/>
      <c r="J9" s="34"/>
      <c r="K9" s="34"/>
      <c r="L9" s="34"/>
      <c r="M9" s="34"/>
      <c r="N9" s="35"/>
    </row>
    <row r="10" spans="1:14" s="3" customFormat="1" ht="21.2" customHeight="1" x14ac:dyDescent="0.2">
      <c r="A10" s="9">
        <v>5</v>
      </c>
      <c r="B10" s="11"/>
      <c r="C10" s="9">
        <f t="shared" si="0"/>
        <v>0</v>
      </c>
      <c r="D10" s="49"/>
      <c r="E10" s="50"/>
      <c r="F10" s="33"/>
      <c r="G10" s="34"/>
      <c r="H10" s="34"/>
      <c r="I10" s="34"/>
      <c r="J10" s="34"/>
      <c r="K10" s="34"/>
      <c r="L10" s="34"/>
      <c r="M10" s="34"/>
      <c r="N10" s="35"/>
    </row>
    <row r="11" spans="1:14" s="3" customFormat="1" ht="21.2" customHeight="1" x14ac:dyDescent="0.2">
      <c r="A11" s="9">
        <v>6</v>
      </c>
      <c r="B11" s="11"/>
      <c r="C11" s="9">
        <f t="shared" si="0"/>
        <v>0</v>
      </c>
      <c r="D11" s="49"/>
      <c r="E11" s="50"/>
      <c r="F11" s="33"/>
      <c r="G11" s="34"/>
      <c r="H11" s="34"/>
      <c r="I11" s="34"/>
      <c r="J11" s="34"/>
      <c r="K11" s="34"/>
      <c r="L11" s="34"/>
      <c r="M11" s="34"/>
      <c r="N11" s="35"/>
    </row>
    <row r="12" spans="1:14" s="3" customFormat="1" ht="21.2" customHeight="1" x14ac:dyDescent="0.2">
      <c r="A12" s="9">
        <v>7</v>
      </c>
      <c r="B12" s="11"/>
      <c r="C12" s="9">
        <f t="shared" si="0"/>
        <v>0</v>
      </c>
      <c r="D12" s="49"/>
      <c r="E12" s="50"/>
      <c r="F12" s="33"/>
      <c r="G12" s="34"/>
      <c r="H12" s="34"/>
      <c r="I12" s="34"/>
      <c r="J12" s="34"/>
      <c r="K12" s="34"/>
      <c r="L12" s="34"/>
      <c r="M12" s="34"/>
      <c r="N12" s="35"/>
    </row>
    <row r="13" spans="1:14" s="3" customFormat="1" ht="21.2" customHeight="1" x14ac:dyDescent="0.2">
      <c r="A13" s="9">
        <v>8</v>
      </c>
      <c r="B13" s="11"/>
      <c r="C13" s="9">
        <f t="shared" si="0"/>
        <v>0</v>
      </c>
      <c r="D13" s="49"/>
      <c r="E13" s="50"/>
      <c r="F13" s="33"/>
      <c r="G13" s="34"/>
      <c r="H13" s="34"/>
      <c r="I13" s="34"/>
      <c r="J13" s="34"/>
      <c r="K13" s="34"/>
      <c r="L13" s="34"/>
      <c r="M13" s="34"/>
      <c r="N13" s="35"/>
    </row>
    <row r="14" spans="1:14" s="3" customFormat="1" ht="21.2" customHeight="1" x14ac:dyDescent="0.2">
      <c r="A14" s="9">
        <v>9</v>
      </c>
      <c r="B14" s="11"/>
      <c r="C14" s="9">
        <f t="shared" si="0"/>
        <v>0</v>
      </c>
      <c r="D14" s="49"/>
      <c r="E14" s="50"/>
      <c r="F14" s="33"/>
      <c r="G14" s="34"/>
      <c r="H14" s="34"/>
      <c r="I14" s="34"/>
      <c r="J14" s="34"/>
      <c r="K14" s="34"/>
      <c r="L14" s="34"/>
      <c r="M14" s="34"/>
      <c r="N14" s="35"/>
    </row>
    <row r="15" spans="1:14" s="3" customFormat="1" ht="21.2" customHeight="1" x14ac:dyDescent="0.2">
      <c r="A15" s="9">
        <v>10</v>
      </c>
      <c r="B15" s="11"/>
      <c r="C15" s="9">
        <f t="shared" si="0"/>
        <v>0</v>
      </c>
      <c r="D15" s="49"/>
      <c r="E15" s="50"/>
      <c r="F15" s="36"/>
      <c r="G15" s="37"/>
      <c r="H15" s="37"/>
      <c r="I15" s="37"/>
      <c r="J15" s="37"/>
      <c r="K15" s="37"/>
      <c r="L15" s="37"/>
      <c r="M15" s="37"/>
      <c r="N15" s="38"/>
    </row>
  </sheetData>
  <sheetProtection algorithmName="SHA-512" hashValue="4/ahND185Y5Y+/g2yfHchVz8MBCNND48/v+zRFULHFO+5P0412H64Xq9CLoYe+bwo8mxCCocR+l0OMHCVxRx3g==" saltValue="Khig5O7pGN6CJZLQC/6JNA==" spinCount="100000" sheet="1" selectLockedCells="1"/>
  <mergeCells count="6">
    <mergeCell ref="D6:D15"/>
    <mergeCell ref="E6:E15"/>
    <mergeCell ref="A2:B2"/>
    <mergeCell ref="C2:D2"/>
    <mergeCell ref="A3:B3"/>
    <mergeCell ref="C3:D3"/>
  </mergeCells>
  <conditionalFormatting sqref="D6:D15">
    <cfRule type="cellIs" dxfId="3" priority="2" operator="greaterThan">
      <formula>0</formula>
    </cfRule>
  </conditionalFormatting>
  <conditionalFormatting sqref="E6:E15">
    <cfRule type="cellIs" dxfId="2" priority="1" operator="greaterThan">
      <formula>0</formula>
    </cfRule>
  </conditionalFormatting>
  <printOptions horizontalCentered="1"/>
  <pageMargins left="0.31496062992125984" right="0.31496062992125984" top="0.78680555555555554" bottom="0.78740157480314965" header="0.31496062992125984" footer="0.31496062992125984"/>
  <pageSetup paperSize="9" scale="77" orientation="landscape" r:id="rId1"/>
  <headerFooter>
    <oddHeader>&amp;L&amp;A&amp;R&amp;D
&amp;T</oddHead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5DCA-82AF-41DA-91F2-3306208C2710}">
  <sheetPr>
    <tabColor rgb="FFFFFF00"/>
    <pageSetUpPr fitToPage="1"/>
  </sheetPr>
  <dimension ref="A1:N15"/>
  <sheetViews>
    <sheetView showGridLines="0" showRowColHeaders="0" showRuler="0" view="pageLayout" zoomScale="70" zoomScaleNormal="70" zoomScaleSheetLayoutView="100" zoomScalePageLayoutView="70" workbookViewId="0">
      <selection activeCell="B6" sqref="B6"/>
    </sheetView>
  </sheetViews>
  <sheetFormatPr baseColWidth="10" defaultColWidth="10.85546875" defaultRowHeight="12.75" x14ac:dyDescent="0.2"/>
  <cols>
    <col min="1" max="1" width="8.42578125" customWidth="1"/>
    <col min="2" max="2" width="18.5703125" customWidth="1"/>
    <col min="3" max="3" width="20.85546875" customWidth="1"/>
    <col min="4" max="4" width="21" customWidth="1"/>
    <col min="5" max="5" width="18.85546875" customWidth="1"/>
  </cols>
  <sheetData>
    <row r="1" spans="1:14" ht="5.45" customHeight="1" x14ac:dyDescent="0.2">
      <c r="B1" s="2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21.2" customHeight="1" x14ac:dyDescent="0.2">
      <c r="A2" s="56" t="s">
        <v>1</v>
      </c>
      <c r="B2" s="56"/>
      <c r="C2" s="57" t="s">
        <v>12</v>
      </c>
      <c r="D2" s="57"/>
      <c r="E2" s="42"/>
      <c r="F2" s="39"/>
      <c r="G2" s="40"/>
      <c r="H2" s="40"/>
      <c r="I2" s="40"/>
      <c r="J2" s="40"/>
      <c r="K2" s="40"/>
      <c r="L2" s="40"/>
      <c r="M2" s="40"/>
      <c r="N2" s="41"/>
    </row>
    <row r="3" spans="1:14" s="4" customFormat="1" ht="21.2" customHeight="1" x14ac:dyDescent="0.2">
      <c r="A3" s="56" t="s">
        <v>4</v>
      </c>
      <c r="B3" s="56"/>
      <c r="C3" s="58" t="s">
        <v>19</v>
      </c>
      <c r="D3" s="58"/>
      <c r="E3" s="29"/>
      <c r="F3" s="27"/>
      <c r="G3" s="28"/>
      <c r="H3" s="28"/>
      <c r="I3" s="28"/>
      <c r="J3" s="28"/>
      <c r="K3" s="28"/>
      <c r="L3" s="28"/>
      <c r="M3" s="28"/>
      <c r="N3" s="29"/>
    </row>
    <row r="4" spans="1:14" ht="6.6" customHeight="1" x14ac:dyDescent="0.2">
      <c r="A4" s="1"/>
      <c r="E4" s="32"/>
      <c r="F4" s="30"/>
      <c r="G4" s="31"/>
      <c r="H4" s="31"/>
      <c r="I4" s="31"/>
      <c r="J4" s="31"/>
      <c r="K4" s="31"/>
      <c r="L4" s="31"/>
      <c r="M4" s="31"/>
      <c r="N4" s="32"/>
    </row>
    <row r="5" spans="1:14" s="4" customFormat="1" ht="57.6" customHeight="1" x14ac:dyDescent="0.2">
      <c r="A5" s="5" t="s">
        <v>3</v>
      </c>
      <c r="B5" s="6" t="s">
        <v>6</v>
      </c>
      <c r="C5" s="6" t="s">
        <v>7</v>
      </c>
      <c r="D5" s="6" t="s">
        <v>8</v>
      </c>
      <c r="E5" s="6" t="s">
        <v>9</v>
      </c>
      <c r="F5" s="27"/>
      <c r="G5" s="28"/>
      <c r="H5" s="28"/>
      <c r="I5" s="28"/>
      <c r="J5" s="28"/>
      <c r="K5" s="28"/>
      <c r="L5" s="28"/>
      <c r="M5" s="28"/>
      <c r="N5" s="29"/>
    </row>
    <row r="6" spans="1:14" s="3" customFormat="1" ht="21.2" customHeight="1" x14ac:dyDescent="0.2">
      <c r="A6" s="5">
        <v>1</v>
      </c>
      <c r="B6" s="11"/>
      <c r="C6" s="5">
        <f>IF(B6&gt;0,70-B6,0)</f>
        <v>0</v>
      </c>
      <c r="D6" s="54">
        <f>IFERROR(AVERAGEIF(B6:B15,"&gt;0",C6:C15),0)</f>
        <v>0</v>
      </c>
      <c r="E6" s="55">
        <f>IF(D6&gt;0,EXP(-(D6-71.82)/18.69),0)</f>
        <v>0</v>
      </c>
      <c r="F6" s="33"/>
      <c r="G6" s="34"/>
      <c r="H6" s="34"/>
      <c r="I6" s="34"/>
      <c r="J6" s="34"/>
      <c r="K6" s="34"/>
      <c r="L6" s="34"/>
      <c r="M6" s="34"/>
      <c r="N6" s="35"/>
    </row>
    <row r="7" spans="1:14" s="3" customFormat="1" ht="21.2" customHeight="1" x14ac:dyDescent="0.2">
      <c r="A7" s="5">
        <v>2</v>
      </c>
      <c r="B7" s="11"/>
      <c r="C7" s="5">
        <f t="shared" ref="C7:C15" si="0">IF(B7&gt;0,70-B7,0)</f>
        <v>0</v>
      </c>
      <c r="D7" s="54"/>
      <c r="E7" s="55"/>
      <c r="F7" s="33"/>
      <c r="G7" s="34"/>
      <c r="H7" s="34"/>
      <c r="I7" s="34"/>
      <c r="J7" s="34"/>
      <c r="K7" s="34"/>
      <c r="L7" s="34"/>
      <c r="M7" s="34"/>
      <c r="N7" s="35"/>
    </row>
    <row r="8" spans="1:14" s="3" customFormat="1" ht="21.2" customHeight="1" x14ac:dyDescent="0.2">
      <c r="A8" s="5">
        <v>3</v>
      </c>
      <c r="B8" s="11"/>
      <c r="C8" s="5">
        <f t="shared" si="0"/>
        <v>0</v>
      </c>
      <c r="D8" s="54"/>
      <c r="E8" s="55"/>
      <c r="F8" s="33"/>
      <c r="G8" s="34"/>
      <c r="H8" s="34"/>
      <c r="I8" s="34"/>
      <c r="J8" s="34"/>
      <c r="K8" s="34"/>
      <c r="L8" s="34"/>
      <c r="M8" s="34"/>
      <c r="N8" s="35"/>
    </row>
    <row r="9" spans="1:14" s="3" customFormat="1" ht="21.2" customHeight="1" x14ac:dyDescent="0.2">
      <c r="A9" s="5">
        <v>4</v>
      </c>
      <c r="B9" s="11"/>
      <c r="C9" s="5">
        <f t="shared" si="0"/>
        <v>0</v>
      </c>
      <c r="D9" s="54"/>
      <c r="E9" s="55"/>
      <c r="F9" s="33"/>
      <c r="G9" s="34"/>
      <c r="H9" s="34"/>
      <c r="I9" s="34"/>
      <c r="J9" s="34"/>
      <c r="K9" s="34"/>
      <c r="L9" s="34"/>
      <c r="M9" s="34"/>
      <c r="N9" s="35"/>
    </row>
    <row r="10" spans="1:14" s="3" customFormat="1" ht="21.2" customHeight="1" x14ac:dyDescent="0.2">
      <c r="A10" s="5">
        <v>5</v>
      </c>
      <c r="B10" s="11"/>
      <c r="C10" s="5">
        <f t="shared" si="0"/>
        <v>0</v>
      </c>
      <c r="D10" s="54"/>
      <c r="E10" s="55"/>
      <c r="F10" s="33"/>
      <c r="G10" s="34"/>
      <c r="H10" s="34"/>
      <c r="I10" s="34"/>
      <c r="J10" s="34"/>
      <c r="K10" s="34"/>
      <c r="L10" s="34"/>
      <c r="M10" s="34"/>
      <c r="N10" s="35"/>
    </row>
    <row r="11" spans="1:14" s="3" customFormat="1" ht="21.2" customHeight="1" x14ac:dyDescent="0.2">
      <c r="A11" s="5">
        <v>6</v>
      </c>
      <c r="B11" s="11"/>
      <c r="C11" s="5">
        <f t="shared" si="0"/>
        <v>0</v>
      </c>
      <c r="D11" s="54"/>
      <c r="E11" s="55"/>
      <c r="F11" s="33"/>
      <c r="G11" s="34"/>
      <c r="H11" s="34"/>
      <c r="I11" s="34"/>
      <c r="J11" s="34"/>
      <c r="K11" s="34"/>
      <c r="L11" s="34"/>
      <c r="M11" s="34"/>
      <c r="N11" s="35"/>
    </row>
    <row r="12" spans="1:14" s="3" customFormat="1" ht="21.2" customHeight="1" x14ac:dyDescent="0.2">
      <c r="A12" s="5">
        <v>7</v>
      </c>
      <c r="B12" s="11"/>
      <c r="C12" s="5">
        <f t="shared" si="0"/>
        <v>0</v>
      </c>
      <c r="D12" s="54"/>
      <c r="E12" s="55"/>
      <c r="F12" s="33"/>
      <c r="G12" s="34"/>
      <c r="H12" s="34"/>
      <c r="I12" s="34"/>
      <c r="J12" s="34"/>
      <c r="K12" s="34"/>
      <c r="L12" s="34"/>
      <c r="M12" s="34"/>
      <c r="N12" s="35"/>
    </row>
    <row r="13" spans="1:14" s="3" customFormat="1" ht="21.2" customHeight="1" x14ac:dyDescent="0.2">
      <c r="A13" s="5">
        <v>8</v>
      </c>
      <c r="B13" s="11"/>
      <c r="C13" s="5">
        <f t="shared" si="0"/>
        <v>0</v>
      </c>
      <c r="D13" s="54"/>
      <c r="E13" s="55"/>
      <c r="F13" s="33"/>
      <c r="G13" s="34"/>
      <c r="H13" s="34"/>
      <c r="I13" s="34"/>
      <c r="J13" s="34"/>
      <c r="K13" s="34"/>
      <c r="L13" s="34"/>
      <c r="M13" s="34"/>
      <c r="N13" s="35"/>
    </row>
    <row r="14" spans="1:14" s="3" customFormat="1" ht="21.2" customHeight="1" x14ac:dyDescent="0.2">
      <c r="A14" s="5">
        <v>9</v>
      </c>
      <c r="B14" s="11"/>
      <c r="C14" s="5">
        <f t="shared" si="0"/>
        <v>0</v>
      </c>
      <c r="D14" s="54"/>
      <c r="E14" s="55"/>
      <c r="F14" s="33"/>
      <c r="G14" s="34"/>
      <c r="H14" s="34"/>
      <c r="I14" s="34"/>
      <c r="J14" s="34"/>
      <c r="K14" s="34"/>
      <c r="L14" s="34"/>
      <c r="M14" s="34"/>
      <c r="N14" s="35"/>
    </row>
    <row r="15" spans="1:14" s="3" customFormat="1" ht="21.2" customHeight="1" x14ac:dyDescent="0.2">
      <c r="A15" s="5">
        <v>10</v>
      </c>
      <c r="B15" s="11"/>
      <c r="C15" s="5">
        <f t="shared" si="0"/>
        <v>0</v>
      </c>
      <c r="D15" s="54"/>
      <c r="E15" s="55"/>
      <c r="F15" s="36"/>
      <c r="G15" s="37"/>
      <c r="H15" s="37"/>
      <c r="I15" s="37"/>
      <c r="J15" s="37"/>
      <c r="K15" s="37"/>
      <c r="L15" s="37"/>
      <c r="M15" s="37"/>
      <c r="N15" s="38"/>
    </row>
  </sheetData>
  <sheetProtection algorithmName="SHA-512" hashValue="H4KyR6KpWHsyeHOjvZx1YWsPlZXevnQMXsBJ9+RfHRr+nqr6Hhpgema8A87qKzhXmjq70KIVc/yNmw7EKljDhw==" saltValue="uzRAfLE0SFVy1u25ZcNk/A==" spinCount="100000" sheet="1" objects="1" scenarios="1" selectLockedCells="1"/>
  <mergeCells count="6">
    <mergeCell ref="D6:D15"/>
    <mergeCell ref="E6:E15"/>
    <mergeCell ref="A2:B2"/>
    <mergeCell ref="C2:D2"/>
    <mergeCell ref="A3:B3"/>
    <mergeCell ref="C3:D3"/>
  </mergeCells>
  <conditionalFormatting sqref="D6:E15">
    <cfRule type="cellIs" dxfId="1" priority="1" operator="greaterThan">
      <formula>0</formula>
    </cfRule>
  </conditionalFormatting>
  <printOptions horizontalCentered="1"/>
  <pageMargins left="0.31496062992125984" right="0.31496062992125984" top="0.78680555555555554" bottom="0.78740157480314965" header="0.31496062992125984" footer="0.31496062992125984"/>
  <pageSetup paperSize="9" scale="77" orientation="landscape" r:id="rId1"/>
  <headerFooter>
    <oddHeader>&amp;L&amp;A&amp;R&amp;D
&amp;T</oddHead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EB0C-D21E-40FD-975F-BF69B9A1E164}">
  <sheetPr>
    <tabColor rgb="FF92D050"/>
    <pageSetUpPr fitToPage="1"/>
  </sheetPr>
  <dimension ref="A1:N15"/>
  <sheetViews>
    <sheetView showGridLines="0" showRowColHeaders="0" showRuler="0" view="pageLayout" zoomScale="70" zoomScaleNormal="70" zoomScaleSheetLayoutView="100" zoomScalePageLayoutView="70" workbookViewId="0">
      <selection activeCell="B6" sqref="B6"/>
    </sheetView>
  </sheetViews>
  <sheetFormatPr baseColWidth="10" defaultColWidth="10.85546875" defaultRowHeight="12.75" x14ac:dyDescent="0.2"/>
  <cols>
    <col min="1" max="1" width="8.42578125" customWidth="1"/>
    <col min="2" max="2" width="18.5703125" customWidth="1"/>
    <col min="3" max="3" width="20.85546875" customWidth="1"/>
    <col min="4" max="4" width="21" customWidth="1"/>
    <col min="5" max="5" width="18.85546875" customWidth="1"/>
  </cols>
  <sheetData>
    <row r="1" spans="1:14" ht="5.45" customHeight="1" x14ac:dyDescent="0.2">
      <c r="B1" s="2"/>
    </row>
    <row r="2" spans="1:14" s="4" customFormat="1" ht="21.2" customHeight="1" x14ac:dyDescent="0.2">
      <c r="A2" s="56" t="s">
        <v>1</v>
      </c>
      <c r="B2" s="56"/>
      <c r="C2" s="57" t="s">
        <v>2</v>
      </c>
      <c r="D2" s="57"/>
      <c r="E2" s="41"/>
      <c r="F2" s="39"/>
      <c r="G2" s="40"/>
      <c r="H2" s="40"/>
      <c r="I2" s="40"/>
      <c r="J2" s="40"/>
      <c r="K2" s="40"/>
      <c r="L2" s="40"/>
      <c r="M2" s="40"/>
      <c r="N2" s="41"/>
    </row>
    <row r="3" spans="1:14" s="4" customFormat="1" ht="21.2" customHeight="1" x14ac:dyDescent="0.2">
      <c r="A3" s="56" t="s">
        <v>4</v>
      </c>
      <c r="B3" s="56"/>
      <c r="C3" s="58" t="s">
        <v>5</v>
      </c>
      <c r="D3" s="58"/>
      <c r="E3" s="29"/>
      <c r="F3" s="27"/>
      <c r="G3" s="28"/>
      <c r="H3" s="28"/>
      <c r="I3" s="28"/>
      <c r="J3" s="28"/>
      <c r="K3" s="28"/>
      <c r="L3" s="28"/>
      <c r="M3" s="28"/>
      <c r="N3" s="29"/>
    </row>
    <row r="4" spans="1:14" ht="6.6" customHeight="1" x14ac:dyDescent="0.2">
      <c r="A4" s="48"/>
      <c r="B4" s="31"/>
      <c r="C4" s="31"/>
      <c r="D4" s="31"/>
      <c r="E4" s="32"/>
      <c r="F4" s="30"/>
      <c r="G4" s="31"/>
      <c r="H4" s="31"/>
      <c r="I4" s="31"/>
      <c r="J4" s="31"/>
      <c r="K4" s="31"/>
      <c r="L4" s="31"/>
      <c r="M4" s="31"/>
      <c r="N4" s="32"/>
    </row>
    <row r="5" spans="1:14" s="4" customFormat="1" ht="57.6" customHeight="1" x14ac:dyDescent="0.2">
      <c r="A5" s="5" t="s">
        <v>3</v>
      </c>
      <c r="B5" s="6" t="s">
        <v>6</v>
      </c>
      <c r="C5" s="6" t="s">
        <v>7</v>
      </c>
      <c r="D5" s="6" t="s">
        <v>8</v>
      </c>
      <c r="E5" s="6" t="s">
        <v>9</v>
      </c>
      <c r="F5" s="27"/>
      <c r="G5" s="28"/>
      <c r="H5" s="28"/>
      <c r="I5" s="28"/>
      <c r="J5" s="28"/>
      <c r="K5" s="28"/>
      <c r="L5" s="28"/>
      <c r="M5" s="28"/>
      <c r="N5" s="29"/>
    </row>
    <row r="6" spans="1:14" s="3" customFormat="1" ht="21.2" customHeight="1" x14ac:dyDescent="0.2">
      <c r="A6" s="5">
        <v>1</v>
      </c>
      <c r="B6" s="11"/>
      <c r="C6" s="5">
        <f>IF(B6&gt;0,95-B6,0)</f>
        <v>0</v>
      </c>
      <c r="D6" s="54">
        <f>IFERROR(AVERAGEIF(B6:B15,"&gt;0",C6:C15),0)</f>
        <v>0</v>
      </c>
      <c r="E6" s="59">
        <f>IF(D6&gt;0,EXP(-(D6-87.93)/36.62),0)</f>
        <v>0</v>
      </c>
      <c r="F6" s="33"/>
      <c r="G6" s="34"/>
      <c r="H6" s="34"/>
      <c r="I6" s="34"/>
      <c r="J6" s="34"/>
      <c r="K6" s="34"/>
      <c r="L6" s="34"/>
      <c r="M6" s="34"/>
      <c r="N6" s="35"/>
    </row>
    <row r="7" spans="1:14" s="3" customFormat="1" ht="21.2" customHeight="1" x14ac:dyDescent="0.2">
      <c r="A7" s="5">
        <v>2</v>
      </c>
      <c r="B7" s="11"/>
      <c r="C7" s="5">
        <f t="shared" ref="C7:C15" si="0">IF(B7&gt;0,95-B7,0)</f>
        <v>0</v>
      </c>
      <c r="D7" s="54"/>
      <c r="E7" s="59"/>
      <c r="F7" s="33"/>
      <c r="G7" s="34"/>
      <c r="H7" s="34"/>
      <c r="I7" s="34"/>
      <c r="J7" s="34"/>
      <c r="K7" s="34"/>
      <c r="L7" s="34"/>
      <c r="M7" s="34"/>
      <c r="N7" s="35"/>
    </row>
    <row r="8" spans="1:14" s="3" customFormat="1" ht="21.2" customHeight="1" x14ac:dyDescent="0.2">
      <c r="A8" s="5">
        <v>3</v>
      </c>
      <c r="B8" s="11"/>
      <c r="C8" s="5">
        <f t="shared" si="0"/>
        <v>0</v>
      </c>
      <c r="D8" s="54"/>
      <c r="E8" s="59"/>
      <c r="F8" s="33"/>
      <c r="G8" s="34"/>
      <c r="H8" s="34"/>
      <c r="I8" s="34"/>
      <c r="J8" s="34"/>
      <c r="K8" s="34"/>
      <c r="L8" s="34"/>
      <c r="M8" s="34"/>
      <c r="N8" s="35"/>
    </row>
    <row r="9" spans="1:14" s="3" customFormat="1" ht="21.2" customHeight="1" x14ac:dyDescent="0.2">
      <c r="A9" s="5">
        <v>4</v>
      </c>
      <c r="B9" s="11"/>
      <c r="C9" s="5">
        <f t="shared" si="0"/>
        <v>0</v>
      </c>
      <c r="D9" s="54"/>
      <c r="E9" s="59"/>
      <c r="F9" s="33"/>
      <c r="G9" s="34"/>
      <c r="H9" s="34"/>
      <c r="I9" s="34"/>
      <c r="J9" s="34"/>
      <c r="K9" s="34"/>
      <c r="L9" s="34"/>
      <c r="M9" s="34"/>
      <c r="N9" s="35"/>
    </row>
    <row r="10" spans="1:14" s="3" customFormat="1" ht="21.2" customHeight="1" x14ac:dyDescent="0.2">
      <c r="A10" s="5">
        <v>5</v>
      </c>
      <c r="B10" s="11"/>
      <c r="C10" s="5">
        <f t="shared" si="0"/>
        <v>0</v>
      </c>
      <c r="D10" s="54"/>
      <c r="E10" s="59"/>
      <c r="F10" s="33"/>
      <c r="G10" s="34"/>
      <c r="H10" s="34"/>
      <c r="I10" s="34"/>
      <c r="J10" s="34"/>
      <c r="K10" s="34"/>
      <c r="L10" s="34"/>
      <c r="M10" s="34"/>
      <c r="N10" s="35"/>
    </row>
    <row r="11" spans="1:14" s="3" customFormat="1" ht="21.2" customHeight="1" x14ac:dyDescent="0.2">
      <c r="A11" s="5">
        <v>6</v>
      </c>
      <c r="B11" s="11"/>
      <c r="C11" s="5">
        <f t="shared" si="0"/>
        <v>0</v>
      </c>
      <c r="D11" s="54"/>
      <c r="E11" s="59"/>
      <c r="F11" s="33"/>
      <c r="G11" s="34"/>
      <c r="H11" s="34"/>
      <c r="I11" s="34"/>
      <c r="J11" s="34"/>
      <c r="K11" s="34"/>
      <c r="L11" s="34"/>
      <c r="M11" s="34"/>
      <c r="N11" s="35"/>
    </row>
    <row r="12" spans="1:14" s="3" customFormat="1" ht="21.2" customHeight="1" x14ac:dyDescent="0.2">
      <c r="A12" s="5">
        <v>7</v>
      </c>
      <c r="B12" s="11"/>
      <c r="C12" s="5">
        <f t="shared" si="0"/>
        <v>0</v>
      </c>
      <c r="D12" s="54"/>
      <c r="E12" s="59"/>
      <c r="F12" s="33"/>
      <c r="G12" s="34"/>
      <c r="H12" s="34"/>
      <c r="I12" s="34"/>
      <c r="J12" s="34"/>
      <c r="K12" s="34"/>
      <c r="L12" s="34"/>
      <c r="M12" s="34"/>
      <c r="N12" s="35"/>
    </row>
    <row r="13" spans="1:14" s="3" customFormat="1" ht="21.2" customHeight="1" x14ac:dyDescent="0.2">
      <c r="A13" s="5">
        <v>8</v>
      </c>
      <c r="B13" s="11"/>
      <c r="C13" s="5">
        <f t="shared" si="0"/>
        <v>0</v>
      </c>
      <c r="D13" s="54"/>
      <c r="E13" s="59"/>
      <c r="F13" s="33"/>
      <c r="G13" s="34"/>
      <c r="H13" s="34"/>
      <c r="I13" s="34"/>
      <c r="J13" s="34"/>
      <c r="K13" s="34"/>
      <c r="L13" s="34"/>
      <c r="M13" s="34"/>
      <c r="N13" s="35"/>
    </row>
    <row r="14" spans="1:14" s="3" customFormat="1" ht="21.2" customHeight="1" x14ac:dyDescent="0.2">
      <c r="A14" s="5">
        <v>9</v>
      </c>
      <c r="B14" s="11"/>
      <c r="C14" s="5">
        <f t="shared" si="0"/>
        <v>0</v>
      </c>
      <c r="D14" s="54"/>
      <c r="E14" s="59"/>
      <c r="F14" s="33"/>
      <c r="G14" s="34"/>
      <c r="H14" s="34"/>
      <c r="I14" s="34"/>
      <c r="J14" s="34"/>
      <c r="K14" s="34"/>
      <c r="L14" s="34"/>
      <c r="M14" s="34"/>
      <c r="N14" s="35"/>
    </row>
    <row r="15" spans="1:14" s="3" customFormat="1" ht="21.2" customHeight="1" x14ac:dyDescent="0.2">
      <c r="A15" s="5">
        <v>10</v>
      </c>
      <c r="B15" s="11"/>
      <c r="C15" s="5">
        <f t="shared" si="0"/>
        <v>0</v>
      </c>
      <c r="D15" s="54"/>
      <c r="E15" s="59"/>
      <c r="F15" s="36"/>
      <c r="G15" s="37"/>
      <c r="H15" s="37"/>
      <c r="I15" s="37"/>
      <c r="J15" s="37"/>
      <c r="K15" s="37"/>
      <c r="L15" s="37"/>
      <c r="M15" s="37"/>
      <c r="N15" s="38"/>
    </row>
  </sheetData>
  <sheetProtection algorithmName="SHA-512" hashValue="pIpBaP/vde3GN2iXRLNm6wA4M+VJ+/Ci4DhwmLR0TgR5VdVUeDoYdEkLrAxtFTWIDDJQePvRdw98jLfOl8kddQ==" saltValue="47RR0gNUJD13GGSOdM4S8w==" spinCount="100000" sheet="1" objects="1" scenarios="1" selectLockedCells="1"/>
  <mergeCells count="6">
    <mergeCell ref="A3:B3"/>
    <mergeCell ref="A2:B2"/>
    <mergeCell ref="D6:D15"/>
    <mergeCell ref="E6:E15"/>
    <mergeCell ref="C2:D2"/>
    <mergeCell ref="C3:D3"/>
  </mergeCells>
  <conditionalFormatting sqref="D6:E15">
    <cfRule type="cellIs" dxfId="0" priority="1" operator="greaterThan">
      <formula>0</formula>
    </cfRule>
  </conditionalFormatting>
  <printOptions horizontalCentered="1"/>
  <pageMargins left="0.31496062992125984" right="0.31496062992125984" top="0.78680555555555554" bottom="0.78740157480314965" header="0.31496062992125984" footer="0.31496062992125984"/>
  <pageSetup paperSize="9" scale="77" orientation="landscape" r:id="rId1"/>
  <headerFooter>
    <oddHeader>&amp;L&amp;A&amp;R&amp;D
&amp;T</oddHeader>
  </headerFooter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Sprayed concrete strength test</vt:lpstr>
      <vt:lpstr>X-M6-8-52 DP7 SCT B3</vt:lpstr>
      <vt:lpstr>X-M6-8-62 DP7 SCT B3</vt:lpstr>
      <vt:lpstr>X-M6-8-87 DP7 SCT B3</vt:lpstr>
      <vt:lpstr>'X-M6-8-52 DP7 SCT B3'!Utskriftsområde</vt:lpstr>
      <vt:lpstr>'X-M6-8-62 DP7 SCT B3'!Utskriftsområde</vt:lpstr>
      <vt:lpstr>'X-M6-8-87 DP7 SCT B3'!Utskriftsområde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Hermann; Ayman Fahmy; Fahmy, Ayman</dc:creator>
  <cp:lastModifiedBy>Nord, Tom</cp:lastModifiedBy>
  <cp:lastPrinted>2022-03-08T10:54:40Z</cp:lastPrinted>
  <dcterms:created xsi:type="dcterms:W3CDTF">2021-11-26T08:55:25Z</dcterms:created>
  <dcterms:modified xsi:type="dcterms:W3CDTF">2022-03-16T09:18:20Z</dcterms:modified>
</cp:coreProperties>
</file>